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49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Q11" i="1"/>
  <c r="Q15"/>
  <c r="Q17"/>
  <c r="Q19"/>
  <c r="Q23"/>
  <c r="Q25"/>
  <c r="Q27"/>
  <c r="P11"/>
  <c r="P13"/>
  <c r="Q13" s="1"/>
  <c r="P15"/>
  <c r="P17"/>
  <c r="P19"/>
  <c r="P21"/>
  <c r="Q21" s="1"/>
  <c r="P23"/>
  <c r="P25"/>
  <c r="P27"/>
  <c r="P9"/>
  <c r="Q9" s="1"/>
  <c r="J11"/>
  <c r="J13"/>
  <c r="J17"/>
  <c r="J19"/>
  <c r="J21"/>
  <c r="J25"/>
  <c r="J27"/>
  <c r="J9"/>
  <c r="H30"/>
  <c r="G30"/>
  <c r="I11"/>
  <c r="I13"/>
  <c r="I15"/>
  <c r="J15" s="1"/>
  <c r="I17"/>
  <c r="I19"/>
  <c r="I21"/>
  <c r="I23"/>
  <c r="J23" s="1"/>
  <c r="I25"/>
  <c r="I27"/>
  <c r="I9"/>
  <c r="I30" l="1"/>
</calcChain>
</file>

<file path=xl/sharedStrings.xml><?xml version="1.0" encoding="utf-8"?>
<sst xmlns="http://schemas.openxmlformats.org/spreadsheetml/2006/main" count="66" uniqueCount="64">
  <si>
    <t>Poř. č.</t>
  </si>
  <si>
    <t>Žadatel</t>
  </si>
  <si>
    <t>Název projektu</t>
  </si>
  <si>
    <t>Datum podání žádosti</t>
  </si>
  <si>
    <t>Zdroj vlastní</t>
  </si>
  <si>
    <t>Celkové náklady</t>
  </si>
  <si>
    <t>1.</t>
  </si>
  <si>
    <t>Plzeňská 167</t>
  </si>
  <si>
    <t>František Krumpholc</t>
  </si>
  <si>
    <t>Výměna 4 oken, renovace vstupních vrat (Barevné sjednocení oken a vrat )</t>
  </si>
  <si>
    <t>2.</t>
  </si>
  <si>
    <t>Husova 248</t>
  </si>
  <si>
    <t>Eva Havránková</t>
  </si>
  <si>
    <t>Výměna střešní krytiny, oprava vzhledu komínu</t>
  </si>
  <si>
    <t>3.</t>
  </si>
  <si>
    <t>Kozlovická 261</t>
  </si>
  <si>
    <t>Marie Houšková</t>
  </si>
  <si>
    <t>Oprava fasády – nové omítky (uliční část a boční části objektu)</t>
  </si>
  <si>
    <t>4.</t>
  </si>
  <si>
    <t>Plzeňská 170</t>
  </si>
  <si>
    <t>Petr a Jana Zahradníkovi</t>
  </si>
  <si>
    <t>Rekonstrukce omítek – oprava fasády</t>
  </si>
  <si>
    <t>5.</t>
  </si>
  <si>
    <t>Plzeňská 156</t>
  </si>
  <si>
    <t>Ing. Rudolf Petr</t>
  </si>
  <si>
    <t>Oprava střešního pláště (bobrovka)</t>
  </si>
  <si>
    <t>6.</t>
  </si>
  <si>
    <t>Plzeňská 172</t>
  </si>
  <si>
    <t>Jana Rovná</t>
  </si>
  <si>
    <t xml:space="preserve">Výměna stávajících dřevěných oken za nová, dřevěná, dvojdílná, špaletová, dělená na 4 tabulky </t>
  </si>
  <si>
    <t>7.</t>
  </si>
  <si>
    <t>Zelenohorská 282</t>
  </si>
  <si>
    <t>Ing. František Bláha</t>
  </si>
  <si>
    <t>Oprava omítek vnější části zděného oplocení zahrady parc.č.111 v části ulice Zelenohorská</t>
  </si>
  <si>
    <t>8.</t>
  </si>
  <si>
    <t>Zelenohorská 153</t>
  </si>
  <si>
    <t>Lucie Machková</t>
  </si>
  <si>
    <t>Rekonstrukce a doplnění stávající cihelné zdi na nádvoří, sousedící s pozemky 34/1 a 115/1 (č.p. 73 KP a dvůr hotelu Zelený strom)</t>
  </si>
  <si>
    <t>9.</t>
  </si>
  <si>
    <t>Úzká 120</t>
  </si>
  <si>
    <t>Josef Picka</t>
  </si>
  <si>
    <t>Nová dřevěná vrata dle přiložené historické fotografie</t>
  </si>
  <si>
    <t>10.</t>
  </si>
  <si>
    <t>Husova 264</t>
  </si>
  <si>
    <t>Miroslav Vohrna</t>
  </si>
  <si>
    <t>Výměna venkovních části špaletových oken v průčelí domu do Husovy ulice – 7 ks</t>
  </si>
  <si>
    <t>„Obnova historického jádra města Nepomuku“ pro rok 2015</t>
  </si>
  <si>
    <t>z dotačního programu</t>
  </si>
  <si>
    <t>SEZNAM ŽÁDOSTÍ O DOTACI</t>
  </si>
  <si>
    <t>Objekt</t>
  </si>
  <si>
    <t>Požadováno</t>
  </si>
  <si>
    <t>Procento dotace</t>
  </si>
  <si>
    <t>CELKEM</t>
  </si>
  <si>
    <t>Naplnění hodnotících kritérií</t>
  </si>
  <si>
    <t>A</t>
  </si>
  <si>
    <t>B</t>
  </si>
  <si>
    <t>C</t>
  </si>
  <si>
    <t>D</t>
  </si>
  <si>
    <t>E</t>
  </si>
  <si>
    <t>max.30</t>
  </si>
  <si>
    <t>max. 20</t>
  </si>
  <si>
    <t>max. 10</t>
  </si>
  <si>
    <t>celkem</t>
  </si>
  <si>
    <t>Navržená výše dotace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</si>
</sst>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0.0%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9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14" fontId="0" fillId="0" borderId="1" xfId="0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right" vertical="top" wrapText="1"/>
    </xf>
    <xf numFmtId="164" fontId="0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8" xfId="0" applyNumberFormat="1" applyBorder="1"/>
    <xf numFmtId="0" fontId="0" fillId="0" borderId="8" xfId="0" applyBorder="1"/>
    <xf numFmtId="0" fontId="1" fillId="0" borderId="6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Q30"/>
  <sheetViews>
    <sheetView tabSelected="1" workbookViewId="0">
      <selection activeCell="E19" sqref="E19:E20"/>
    </sheetView>
  </sheetViews>
  <sheetFormatPr defaultRowHeight="15"/>
  <cols>
    <col min="2" max="2" width="6.7109375" customWidth="1"/>
    <col min="3" max="3" width="15.85546875" customWidth="1"/>
    <col min="4" max="4" width="20.85546875" customWidth="1"/>
    <col min="5" max="5" width="46.42578125" customWidth="1"/>
    <col min="6" max="6" width="10.85546875" customWidth="1"/>
    <col min="7" max="7" width="12.140625" customWidth="1"/>
    <col min="8" max="8" width="10.42578125" customWidth="1"/>
    <col min="9" max="9" width="11" customWidth="1"/>
    <col min="11" max="12" width="8" customWidth="1"/>
    <col min="13" max="13" width="7.7109375" customWidth="1"/>
    <col min="14" max="14" width="8.140625" customWidth="1"/>
    <col min="15" max="15" width="8.28515625" customWidth="1"/>
    <col min="17" max="17" width="13.5703125" customWidth="1"/>
    <col min="18" max="18" width="9.140625" customWidth="1"/>
  </cols>
  <sheetData>
    <row r="2" spans="2:17" ht="15.75" thickBot="1"/>
    <row r="3" spans="2:17" ht="23.25">
      <c r="B3" s="4" t="s">
        <v>48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</row>
    <row r="4" spans="2:17">
      <c r="B4" s="7" t="s">
        <v>47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</row>
    <row r="5" spans="2:17" ht="18.75">
      <c r="B5" s="10" t="s">
        <v>46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</row>
    <row r="6" spans="2:17">
      <c r="B6" s="13" t="s">
        <v>0</v>
      </c>
      <c r="C6" s="14" t="s">
        <v>49</v>
      </c>
      <c r="D6" s="14" t="s">
        <v>1</v>
      </c>
      <c r="E6" s="14" t="s">
        <v>2</v>
      </c>
      <c r="F6" s="14" t="s">
        <v>3</v>
      </c>
      <c r="G6" s="14" t="s">
        <v>50</v>
      </c>
      <c r="H6" s="14" t="s">
        <v>4</v>
      </c>
      <c r="I6" s="14" t="s">
        <v>5</v>
      </c>
      <c r="J6" s="14" t="s">
        <v>51</v>
      </c>
      <c r="K6" s="8" t="s">
        <v>53</v>
      </c>
      <c r="L6" s="8"/>
      <c r="M6" s="8"/>
      <c r="N6" s="8"/>
      <c r="O6" s="8"/>
      <c r="P6" s="1"/>
      <c r="Q6" s="32" t="s">
        <v>63</v>
      </c>
    </row>
    <row r="7" spans="2:17">
      <c r="B7" s="13"/>
      <c r="C7" s="14"/>
      <c r="D7" s="14"/>
      <c r="E7" s="14"/>
      <c r="F7" s="14"/>
      <c r="G7" s="14"/>
      <c r="H7" s="14"/>
      <c r="I7" s="14"/>
      <c r="J7" s="14"/>
      <c r="K7" s="22" t="s">
        <v>54</v>
      </c>
      <c r="L7" s="22" t="s">
        <v>55</v>
      </c>
      <c r="M7" s="22" t="s">
        <v>56</v>
      </c>
      <c r="N7" s="22" t="s">
        <v>57</v>
      </c>
      <c r="O7" s="22" t="s">
        <v>58</v>
      </c>
      <c r="P7" s="8" t="s">
        <v>62</v>
      </c>
      <c r="Q7" s="32"/>
    </row>
    <row r="8" spans="2:17">
      <c r="B8" s="13"/>
      <c r="C8" s="14"/>
      <c r="D8" s="14"/>
      <c r="E8" s="14"/>
      <c r="F8" s="14"/>
      <c r="G8" s="14"/>
      <c r="H8" s="14"/>
      <c r="I8" s="14"/>
      <c r="J8" s="14"/>
      <c r="K8" s="23" t="s">
        <v>61</v>
      </c>
      <c r="L8" s="23" t="s">
        <v>60</v>
      </c>
      <c r="M8" s="23" t="s">
        <v>59</v>
      </c>
      <c r="N8" s="23" t="s">
        <v>61</v>
      </c>
      <c r="O8" s="23" t="s">
        <v>61</v>
      </c>
      <c r="P8" s="8"/>
      <c r="Q8" s="32"/>
    </row>
    <row r="9" spans="2:17">
      <c r="B9" s="15" t="s">
        <v>6</v>
      </c>
      <c r="C9" s="16" t="s">
        <v>7</v>
      </c>
      <c r="D9" s="19" t="s">
        <v>8</v>
      </c>
      <c r="E9" s="16" t="s">
        <v>9</v>
      </c>
      <c r="F9" s="18">
        <v>42121</v>
      </c>
      <c r="G9" s="20">
        <v>70527</v>
      </c>
      <c r="H9" s="20">
        <v>47018</v>
      </c>
      <c r="I9" s="21">
        <f>H9+G9</f>
        <v>117545</v>
      </c>
      <c r="J9" s="24">
        <f>G9/I9</f>
        <v>0.6</v>
      </c>
      <c r="K9" s="25"/>
      <c r="L9" s="25"/>
      <c r="M9" s="25"/>
      <c r="N9" s="25"/>
      <c r="O9" s="25"/>
      <c r="P9" s="25">
        <f>SUM(K9:O10)</f>
        <v>0</v>
      </c>
      <c r="Q9" s="26">
        <f>SUM(L9:P10)</f>
        <v>0</v>
      </c>
    </row>
    <row r="10" spans="2:17">
      <c r="B10" s="15"/>
      <c r="C10" s="16"/>
      <c r="D10" s="19"/>
      <c r="E10" s="16"/>
      <c r="F10" s="18"/>
      <c r="G10" s="20"/>
      <c r="H10" s="20"/>
      <c r="I10" s="21"/>
      <c r="J10" s="24"/>
      <c r="K10" s="25"/>
      <c r="L10" s="25"/>
      <c r="M10" s="25"/>
      <c r="N10" s="25"/>
      <c r="O10" s="25"/>
      <c r="P10" s="25"/>
      <c r="Q10" s="26"/>
    </row>
    <row r="11" spans="2:17">
      <c r="B11" s="15" t="s">
        <v>10</v>
      </c>
      <c r="C11" s="16" t="s">
        <v>11</v>
      </c>
      <c r="D11" s="19" t="s">
        <v>12</v>
      </c>
      <c r="E11" s="17" t="s">
        <v>13</v>
      </c>
      <c r="F11" s="18">
        <v>42121</v>
      </c>
      <c r="G11" s="20">
        <v>90000</v>
      </c>
      <c r="H11" s="20">
        <v>70000</v>
      </c>
      <c r="I11" s="21">
        <f t="shared" ref="I11" si="0">H11+G11</f>
        <v>160000</v>
      </c>
      <c r="J11" s="24">
        <f t="shared" ref="J11" si="1">G11/I11</f>
        <v>0.5625</v>
      </c>
      <c r="K11" s="25"/>
      <c r="L11" s="25"/>
      <c r="M11" s="25"/>
      <c r="N11" s="25"/>
      <c r="O11" s="25"/>
      <c r="P11" s="25">
        <f t="shared" ref="P11:Q28" si="2">SUM(K11:O12)</f>
        <v>0</v>
      </c>
      <c r="Q11" s="26">
        <f t="shared" si="2"/>
        <v>0</v>
      </c>
    </row>
    <row r="12" spans="2:17">
      <c r="B12" s="15"/>
      <c r="C12" s="16"/>
      <c r="D12" s="19"/>
      <c r="E12" s="17"/>
      <c r="F12" s="18"/>
      <c r="G12" s="20"/>
      <c r="H12" s="20"/>
      <c r="I12" s="21"/>
      <c r="J12" s="24"/>
      <c r="K12" s="25"/>
      <c r="L12" s="25"/>
      <c r="M12" s="25"/>
      <c r="N12" s="25"/>
      <c r="O12" s="25"/>
      <c r="P12" s="25"/>
      <c r="Q12" s="26"/>
    </row>
    <row r="13" spans="2:17">
      <c r="B13" s="15" t="s">
        <v>14</v>
      </c>
      <c r="C13" s="16" t="s">
        <v>15</v>
      </c>
      <c r="D13" s="19" t="s">
        <v>16</v>
      </c>
      <c r="E13" s="17" t="s">
        <v>17</v>
      </c>
      <c r="F13" s="18">
        <v>42121</v>
      </c>
      <c r="G13" s="20">
        <v>63468</v>
      </c>
      <c r="H13" s="20">
        <v>42547</v>
      </c>
      <c r="I13" s="21">
        <f t="shared" ref="I13" si="3">H13+G13</f>
        <v>106015</v>
      </c>
      <c r="J13" s="24">
        <f t="shared" ref="J13" si="4">G13/I13</f>
        <v>0.59866999952836863</v>
      </c>
      <c r="K13" s="25"/>
      <c r="L13" s="25"/>
      <c r="M13" s="25"/>
      <c r="N13" s="25"/>
      <c r="O13" s="25"/>
      <c r="P13" s="25">
        <f t="shared" ref="P13:Q28" si="5">SUM(K13:O14)</f>
        <v>0</v>
      </c>
      <c r="Q13" s="26">
        <f t="shared" si="5"/>
        <v>0</v>
      </c>
    </row>
    <row r="14" spans="2:17">
      <c r="B14" s="15"/>
      <c r="C14" s="16"/>
      <c r="D14" s="19"/>
      <c r="E14" s="17"/>
      <c r="F14" s="18"/>
      <c r="G14" s="20"/>
      <c r="H14" s="20"/>
      <c r="I14" s="21"/>
      <c r="J14" s="24"/>
      <c r="K14" s="25"/>
      <c r="L14" s="25"/>
      <c r="M14" s="25"/>
      <c r="N14" s="25"/>
      <c r="O14" s="25"/>
      <c r="P14" s="25"/>
      <c r="Q14" s="26"/>
    </row>
    <row r="15" spans="2:17">
      <c r="B15" s="15" t="s">
        <v>18</v>
      </c>
      <c r="C15" s="16" t="s">
        <v>19</v>
      </c>
      <c r="D15" s="19" t="s">
        <v>20</v>
      </c>
      <c r="E15" s="17" t="s">
        <v>21</v>
      </c>
      <c r="F15" s="18">
        <v>42121</v>
      </c>
      <c r="G15" s="20">
        <v>34200</v>
      </c>
      <c r="H15" s="20">
        <v>22800</v>
      </c>
      <c r="I15" s="21">
        <f t="shared" ref="I15" si="6">H15+G15</f>
        <v>57000</v>
      </c>
      <c r="J15" s="24">
        <f t="shared" ref="J15" si="7">G15/I15</f>
        <v>0.6</v>
      </c>
      <c r="K15" s="25"/>
      <c r="L15" s="25"/>
      <c r="M15" s="25"/>
      <c r="N15" s="25"/>
      <c r="O15" s="25"/>
      <c r="P15" s="25">
        <f t="shared" ref="P15:Q28" si="8">SUM(K15:O16)</f>
        <v>0</v>
      </c>
      <c r="Q15" s="26">
        <f t="shared" si="8"/>
        <v>0</v>
      </c>
    </row>
    <row r="16" spans="2:17">
      <c r="B16" s="15"/>
      <c r="C16" s="16"/>
      <c r="D16" s="19"/>
      <c r="E16" s="17"/>
      <c r="F16" s="18"/>
      <c r="G16" s="20"/>
      <c r="H16" s="20"/>
      <c r="I16" s="21"/>
      <c r="J16" s="24"/>
      <c r="K16" s="25"/>
      <c r="L16" s="25"/>
      <c r="M16" s="25"/>
      <c r="N16" s="25"/>
      <c r="O16" s="25"/>
      <c r="P16" s="25"/>
      <c r="Q16" s="26"/>
    </row>
    <row r="17" spans="2:17">
      <c r="B17" s="15" t="s">
        <v>22</v>
      </c>
      <c r="C17" s="16" t="s">
        <v>23</v>
      </c>
      <c r="D17" s="19" t="s">
        <v>24</v>
      </c>
      <c r="E17" s="17" t="s">
        <v>25</v>
      </c>
      <c r="F17" s="18">
        <v>42122</v>
      </c>
      <c r="G17" s="20">
        <v>100000</v>
      </c>
      <c r="H17" s="20">
        <v>368628</v>
      </c>
      <c r="I17" s="21">
        <f t="shared" ref="I17" si="9">H17+G17</f>
        <v>468628</v>
      </c>
      <c r="J17" s="24">
        <f t="shared" ref="J17" si="10">G17/I17</f>
        <v>0.2133888713435817</v>
      </c>
      <c r="K17" s="25"/>
      <c r="L17" s="25"/>
      <c r="M17" s="25"/>
      <c r="N17" s="25"/>
      <c r="O17" s="25"/>
      <c r="P17" s="25">
        <f t="shared" ref="P17:Q28" si="11">SUM(K17:O18)</f>
        <v>0</v>
      </c>
      <c r="Q17" s="26">
        <f t="shared" si="11"/>
        <v>0</v>
      </c>
    </row>
    <row r="18" spans="2:17">
      <c r="B18" s="15"/>
      <c r="C18" s="16"/>
      <c r="D18" s="19"/>
      <c r="E18" s="17"/>
      <c r="F18" s="18"/>
      <c r="G18" s="20"/>
      <c r="H18" s="20"/>
      <c r="I18" s="21"/>
      <c r="J18" s="24"/>
      <c r="K18" s="25"/>
      <c r="L18" s="25"/>
      <c r="M18" s="25"/>
      <c r="N18" s="25"/>
      <c r="O18" s="25"/>
      <c r="P18" s="25"/>
      <c r="Q18" s="26"/>
    </row>
    <row r="19" spans="2:17">
      <c r="B19" s="15" t="s">
        <v>26</v>
      </c>
      <c r="C19" s="16" t="s">
        <v>27</v>
      </c>
      <c r="D19" s="19" t="s">
        <v>28</v>
      </c>
      <c r="E19" s="17" t="s">
        <v>29</v>
      </c>
      <c r="F19" s="18">
        <v>42123</v>
      </c>
      <c r="G19" s="20">
        <v>40000</v>
      </c>
      <c r="H19" s="20">
        <v>39500</v>
      </c>
      <c r="I19" s="21">
        <f t="shared" ref="I19" si="12">H19+G19</f>
        <v>79500</v>
      </c>
      <c r="J19" s="24">
        <f t="shared" ref="J19" si="13">G19/I19</f>
        <v>0.50314465408805031</v>
      </c>
      <c r="K19" s="25"/>
      <c r="L19" s="25"/>
      <c r="M19" s="25"/>
      <c r="N19" s="25"/>
      <c r="O19" s="25"/>
      <c r="P19" s="25">
        <f t="shared" ref="P19:Q28" si="14">SUM(K19:O20)</f>
        <v>0</v>
      </c>
      <c r="Q19" s="26">
        <f t="shared" si="14"/>
        <v>0</v>
      </c>
    </row>
    <row r="20" spans="2:17">
      <c r="B20" s="15"/>
      <c r="C20" s="16"/>
      <c r="D20" s="19"/>
      <c r="E20" s="17"/>
      <c r="F20" s="18"/>
      <c r="G20" s="20"/>
      <c r="H20" s="20"/>
      <c r="I20" s="21"/>
      <c r="J20" s="24"/>
      <c r="K20" s="25"/>
      <c r="L20" s="25"/>
      <c r="M20" s="25"/>
      <c r="N20" s="25"/>
      <c r="O20" s="25"/>
      <c r="P20" s="25"/>
      <c r="Q20" s="26"/>
    </row>
    <row r="21" spans="2:17">
      <c r="B21" s="15" t="s">
        <v>30</v>
      </c>
      <c r="C21" s="16" t="s">
        <v>31</v>
      </c>
      <c r="D21" s="19" t="s">
        <v>32</v>
      </c>
      <c r="E21" s="17" t="s">
        <v>33</v>
      </c>
      <c r="F21" s="18">
        <v>42123</v>
      </c>
      <c r="G21" s="20">
        <v>23000</v>
      </c>
      <c r="H21" s="20">
        <v>22780</v>
      </c>
      <c r="I21" s="21">
        <f t="shared" ref="I21" si="15">H21+G21</f>
        <v>45780</v>
      </c>
      <c r="J21" s="24">
        <f t="shared" ref="J21" si="16">G21/I21</f>
        <v>0.50240279598077764</v>
      </c>
      <c r="K21" s="25"/>
      <c r="L21" s="25"/>
      <c r="M21" s="25"/>
      <c r="N21" s="25"/>
      <c r="O21" s="25"/>
      <c r="P21" s="25">
        <f t="shared" ref="P21:Q28" si="17">SUM(K21:O22)</f>
        <v>0</v>
      </c>
      <c r="Q21" s="26">
        <f t="shared" si="17"/>
        <v>0</v>
      </c>
    </row>
    <row r="22" spans="2:17">
      <c r="B22" s="15"/>
      <c r="C22" s="16"/>
      <c r="D22" s="19"/>
      <c r="E22" s="17"/>
      <c r="F22" s="18"/>
      <c r="G22" s="20"/>
      <c r="H22" s="20"/>
      <c r="I22" s="21"/>
      <c r="J22" s="24"/>
      <c r="K22" s="25"/>
      <c r="L22" s="25"/>
      <c r="M22" s="25"/>
      <c r="N22" s="25"/>
      <c r="O22" s="25"/>
      <c r="P22" s="25"/>
      <c r="Q22" s="26"/>
    </row>
    <row r="23" spans="2:17">
      <c r="B23" s="15" t="s">
        <v>34</v>
      </c>
      <c r="C23" s="16" t="s">
        <v>35</v>
      </c>
      <c r="D23" s="19" t="s">
        <v>36</v>
      </c>
      <c r="E23" s="16" t="s">
        <v>37</v>
      </c>
      <c r="F23" s="18">
        <v>42123</v>
      </c>
      <c r="G23" s="20">
        <v>27000</v>
      </c>
      <c r="H23" s="20">
        <v>18160</v>
      </c>
      <c r="I23" s="21">
        <f t="shared" ref="I23" si="18">H23+G23</f>
        <v>45160</v>
      </c>
      <c r="J23" s="24">
        <f t="shared" ref="J23" si="19">G23/I23</f>
        <v>0.59787422497785647</v>
      </c>
      <c r="K23" s="25"/>
      <c r="L23" s="25"/>
      <c r="M23" s="25"/>
      <c r="N23" s="25"/>
      <c r="O23" s="25"/>
      <c r="P23" s="25">
        <f t="shared" ref="P23:Q28" si="20">SUM(K23:O24)</f>
        <v>0</v>
      </c>
      <c r="Q23" s="26">
        <f t="shared" si="20"/>
        <v>0</v>
      </c>
    </row>
    <row r="24" spans="2:17">
      <c r="B24" s="15"/>
      <c r="C24" s="16"/>
      <c r="D24" s="19"/>
      <c r="E24" s="16"/>
      <c r="F24" s="18"/>
      <c r="G24" s="20"/>
      <c r="H24" s="20"/>
      <c r="I24" s="21"/>
      <c r="J24" s="24"/>
      <c r="K24" s="25"/>
      <c r="L24" s="25"/>
      <c r="M24" s="25"/>
      <c r="N24" s="25"/>
      <c r="O24" s="25"/>
      <c r="P24" s="25"/>
      <c r="Q24" s="26"/>
    </row>
    <row r="25" spans="2:17">
      <c r="B25" s="15" t="s">
        <v>38</v>
      </c>
      <c r="C25" s="16" t="s">
        <v>39</v>
      </c>
      <c r="D25" s="19" t="s">
        <v>40</v>
      </c>
      <c r="E25" s="17" t="s">
        <v>41</v>
      </c>
      <c r="F25" s="18">
        <v>42123</v>
      </c>
      <c r="G25" s="20">
        <v>16000</v>
      </c>
      <c r="H25" s="20">
        <v>16495</v>
      </c>
      <c r="I25" s="21">
        <f t="shared" ref="I25" si="21">H25+G25</f>
        <v>32495</v>
      </c>
      <c r="J25" s="24">
        <f t="shared" ref="J25" si="22">G25/I25</f>
        <v>0.49238344360670872</v>
      </c>
      <c r="K25" s="25"/>
      <c r="L25" s="25"/>
      <c r="M25" s="25"/>
      <c r="N25" s="25"/>
      <c r="O25" s="25"/>
      <c r="P25" s="25">
        <f t="shared" ref="P25:Q28" si="23">SUM(K25:O26)</f>
        <v>0</v>
      </c>
      <c r="Q25" s="26">
        <f t="shared" si="23"/>
        <v>0</v>
      </c>
    </row>
    <row r="26" spans="2:17">
      <c r="B26" s="15"/>
      <c r="C26" s="16"/>
      <c r="D26" s="19"/>
      <c r="E26" s="17"/>
      <c r="F26" s="18"/>
      <c r="G26" s="20"/>
      <c r="H26" s="20"/>
      <c r="I26" s="21"/>
      <c r="J26" s="24"/>
      <c r="K26" s="25"/>
      <c r="L26" s="25"/>
      <c r="M26" s="25"/>
      <c r="N26" s="25"/>
      <c r="O26" s="25"/>
      <c r="P26" s="25"/>
      <c r="Q26" s="26"/>
    </row>
    <row r="27" spans="2:17">
      <c r="B27" s="15" t="s">
        <v>42</v>
      </c>
      <c r="C27" s="16" t="s">
        <v>43</v>
      </c>
      <c r="D27" s="19" t="s">
        <v>44</v>
      </c>
      <c r="E27" s="17" t="s">
        <v>45</v>
      </c>
      <c r="F27" s="18">
        <v>42123</v>
      </c>
      <c r="G27" s="20">
        <v>49000</v>
      </c>
      <c r="H27" s="20">
        <v>50000</v>
      </c>
      <c r="I27" s="21">
        <f t="shared" ref="I27" si="24">H27+G27</f>
        <v>99000</v>
      </c>
      <c r="J27" s="24">
        <f t="shared" ref="J27" si="25">G27/I27</f>
        <v>0.49494949494949497</v>
      </c>
      <c r="K27" s="25"/>
      <c r="L27" s="25"/>
      <c r="M27" s="25"/>
      <c r="N27" s="25"/>
      <c r="O27" s="25"/>
      <c r="P27" s="25">
        <f t="shared" ref="P27:Q28" si="26">SUM(K27:O28)</f>
        <v>0</v>
      </c>
      <c r="Q27" s="26">
        <f t="shared" si="26"/>
        <v>0</v>
      </c>
    </row>
    <row r="28" spans="2:17">
      <c r="B28" s="15"/>
      <c r="C28" s="16"/>
      <c r="D28" s="19"/>
      <c r="E28" s="17"/>
      <c r="F28" s="18"/>
      <c r="G28" s="20"/>
      <c r="H28" s="20"/>
      <c r="I28" s="21"/>
      <c r="J28" s="24"/>
      <c r="K28" s="25"/>
      <c r="L28" s="25"/>
      <c r="M28" s="25"/>
      <c r="N28" s="25"/>
      <c r="O28" s="25"/>
      <c r="P28" s="25"/>
      <c r="Q28" s="26"/>
    </row>
    <row r="29" spans="2:17">
      <c r="B29" s="2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2"/>
    </row>
    <row r="30" spans="2:17" ht="30.75" customHeight="1" thickBot="1">
      <c r="B30" s="28" t="s">
        <v>52</v>
      </c>
      <c r="C30" s="29"/>
      <c r="D30" s="29"/>
      <c r="E30" s="29"/>
      <c r="F30" s="29"/>
      <c r="G30" s="30">
        <f>SUM(G9:G28)</f>
        <v>513195</v>
      </c>
      <c r="H30" s="30">
        <f t="shared" ref="H30:I30" si="27">SUM(H9:H28)</f>
        <v>697928</v>
      </c>
      <c r="I30" s="30">
        <f t="shared" si="27"/>
        <v>1211123</v>
      </c>
      <c r="J30" s="31"/>
      <c r="K30" s="31"/>
      <c r="L30" s="31"/>
      <c r="M30" s="31"/>
      <c r="N30" s="31"/>
      <c r="O30" s="31"/>
      <c r="P30" s="31"/>
      <c r="Q30" s="3"/>
    </row>
  </sheetData>
  <mergeCells count="176">
    <mergeCell ref="Q6:Q8"/>
    <mergeCell ref="B3:Q3"/>
    <mergeCell ref="B4:Q4"/>
    <mergeCell ref="B5:Q5"/>
    <mergeCell ref="Q17:Q18"/>
    <mergeCell ref="Q19:Q20"/>
    <mergeCell ref="Q21:Q22"/>
    <mergeCell ref="Q23:Q24"/>
    <mergeCell ref="Q25:Q26"/>
    <mergeCell ref="Q27:Q28"/>
    <mergeCell ref="Q9:Q10"/>
    <mergeCell ref="Q11:Q12"/>
    <mergeCell ref="Q13:Q14"/>
    <mergeCell ref="Q15:Q16"/>
    <mergeCell ref="P19:P20"/>
    <mergeCell ref="P21:P22"/>
    <mergeCell ref="P23:P24"/>
    <mergeCell ref="P25:P26"/>
    <mergeCell ref="P27:P28"/>
    <mergeCell ref="P7:P8"/>
    <mergeCell ref="P9:P10"/>
    <mergeCell ref="P11:P12"/>
    <mergeCell ref="P13:P14"/>
    <mergeCell ref="P15:P16"/>
    <mergeCell ref="P17:P18"/>
    <mergeCell ref="K25:K26"/>
    <mergeCell ref="L25:L26"/>
    <mergeCell ref="M25:M26"/>
    <mergeCell ref="N25:N26"/>
    <mergeCell ref="O25:O26"/>
    <mergeCell ref="K27:K28"/>
    <mergeCell ref="L27:L28"/>
    <mergeCell ref="M27:M28"/>
    <mergeCell ref="N27:N28"/>
    <mergeCell ref="O27:O28"/>
    <mergeCell ref="K21:K22"/>
    <mergeCell ref="L21:L22"/>
    <mergeCell ref="M21:M22"/>
    <mergeCell ref="N21:N22"/>
    <mergeCell ref="O21:O22"/>
    <mergeCell ref="K23:K24"/>
    <mergeCell ref="L23:L24"/>
    <mergeCell ref="M23:M24"/>
    <mergeCell ref="N23:N24"/>
    <mergeCell ref="O23:O24"/>
    <mergeCell ref="K17:K18"/>
    <mergeCell ref="L17:L18"/>
    <mergeCell ref="M17:M18"/>
    <mergeCell ref="N17:N18"/>
    <mergeCell ref="O17:O18"/>
    <mergeCell ref="K19:K20"/>
    <mergeCell ref="L19:L20"/>
    <mergeCell ref="M19:M20"/>
    <mergeCell ref="N19:N20"/>
    <mergeCell ref="O19:O20"/>
    <mergeCell ref="K13:K14"/>
    <mergeCell ref="L13:L14"/>
    <mergeCell ref="M13:M14"/>
    <mergeCell ref="N13:N14"/>
    <mergeCell ref="O13:O14"/>
    <mergeCell ref="K15:K16"/>
    <mergeCell ref="L15:L16"/>
    <mergeCell ref="M15:M16"/>
    <mergeCell ref="N15:N16"/>
    <mergeCell ref="O15:O16"/>
    <mergeCell ref="M9:M10"/>
    <mergeCell ref="N9:N10"/>
    <mergeCell ref="O9:O10"/>
    <mergeCell ref="K11:K12"/>
    <mergeCell ref="L11:L12"/>
    <mergeCell ref="M11:M12"/>
    <mergeCell ref="N11:N12"/>
    <mergeCell ref="O11:O12"/>
    <mergeCell ref="J23:J24"/>
    <mergeCell ref="J25:J26"/>
    <mergeCell ref="J27:J28"/>
    <mergeCell ref="B30:F30"/>
    <mergeCell ref="K6:O6"/>
    <mergeCell ref="K9:K10"/>
    <mergeCell ref="L9:L10"/>
    <mergeCell ref="J11:J12"/>
    <mergeCell ref="J13:J14"/>
    <mergeCell ref="J15:J16"/>
    <mergeCell ref="J17:J18"/>
    <mergeCell ref="J19:J20"/>
    <mergeCell ref="J21:J22"/>
    <mergeCell ref="J6:J8"/>
    <mergeCell ref="C6:C8"/>
    <mergeCell ref="J9:J10"/>
    <mergeCell ref="B6:B8"/>
    <mergeCell ref="D6:D8"/>
    <mergeCell ref="E6:E8"/>
    <mergeCell ref="F6:F8"/>
    <mergeCell ref="H6:H8"/>
    <mergeCell ref="I6:I8"/>
    <mergeCell ref="B9:B10"/>
    <mergeCell ref="F9:F10"/>
    <mergeCell ref="H9:H10"/>
    <mergeCell ref="I9:I10"/>
    <mergeCell ref="B11:B12"/>
    <mergeCell ref="E11:E12"/>
    <mergeCell ref="F11:F12"/>
    <mergeCell ref="H11:H12"/>
    <mergeCell ref="I11:I12"/>
    <mergeCell ref="C9:C10"/>
    <mergeCell ref="B13:B14"/>
    <mergeCell ref="E13:E14"/>
    <mergeCell ref="F13:F14"/>
    <mergeCell ref="H13:H14"/>
    <mergeCell ref="I13:I14"/>
    <mergeCell ref="B15:B16"/>
    <mergeCell ref="E15:E16"/>
    <mergeCell ref="F15:F16"/>
    <mergeCell ref="H15:H16"/>
    <mergeCell ref="I15:I16"/>
    <mergeCell ref="B17:B18"/>
    <mergeCell ref="E17:E18"/>
    <mergeCell ref="F17:F18"/>
    <mergeCell ref="H17:H18"/>
    <mergeCell ref="I17:I18"/>
    <mergeCell ref="B19:B20"/>
    <mergeCell ref="E19:E20"/>
    <mergeCell ref="F19:F20"/>
    <mergeCell ref="H19:H20"/>
    <mergeCell ref="I19:I20"/>
    <mergeCell ref="I21:I22"/>
    <mergeCell ref="B23:B24"/>
    <mergeCell ref="F23:F24"/>
    <mergeCell ref="H23:H24"/>
    <mergeCell ref="I23:I24"/>
    <mergeCell ref="G23:G24"/>
    <mergeCell ref="I25:I26"/>
    <mergeCell ref="B27:B28"/>
    <mergeCell ref="E27:E28"/>
    <mergeCell ref="F27:F28"/>
    <mergeCell ref="H27:H28"/>
    <mergeCell ref="I27:I28"/>
    <mergeCell ref="G11:G12"/>
    <mergeCell ref="G9:G10"/>
    <mergeCell ref="B25:B26"/>
    <mergeCell ref="E25:E26"/>
    <mergeCell ref="F25:F26"/>
    <mergeCell ref="H25:H26"/>
    <mergeCell ref="B21:B22"/>
    <mergeCell ref="E21:E22"/>
    <mergeCell ref="F21:F22"/>
    <mergeCell ref="H21:H22"/>
    <mergeCell ref="C15:C16"/>
    <mergeCell ref="D13:D14"/>
    <mergeCell ref="D17:D18"/>
    <mergeCell ref="C17:C18"/>
    <mergeCell ref="D9:D10"/>
    <mergeCell ref="D11:D12"/>
    <mergeCell ref="C11:C12"/>
    <mergeCell ref="C13:C14"/>
    <mergeCell ref="C19:C20"/>
    <mergeCell ref="D19:D20"/>
    <mergeCell ref="C21:C22"/>
    <mergeCell ref="C23:C24"/>
    <mergeCell ref="D23:D24"/>
    <mergeCell ref="D21:D22"/>
    <mergeCell ref="C25:C26"/>
    <mergeCell ref="D25:D26"/>
    <mergeCell ref="D27:D28"/>
    <mergeCell ref="C27:C28"/>
    <mergeCell ref="G27:G28"/>
    <mergeCell ref="G25:G26"/>
    <mergeCell ref="G21:G22"/>
    <mergeCell ref="G19:G20"/>
    <mergeCell ref="E23:E24"/>
    <mergeCell ref="G17:G18"/>
    <mergeCell ref="G15:G16"/>
    <mergeCell ref="G6:G8"/>
    <mergeCell ref="E9:E10"/>
    <mergeCell ref="D15:D16"/>
    <mergeCell ref="G13:G1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kroupapavel</dc:creator>
  <cp:lastModifiedBy>kroupapavel</cp:lastModifiedBy>
  <dcterms:created xsi:type="dcterms:W3CDTF">2015-04-30T08:19:42Z</dcterms:created>
  <dcterms:modified xsi:type="dcterms:W3CDTF">2015-04-30T10:49:37Z</dcterms:modified>
</cp:coreProperties>
</file>